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user\Bureau\PERSO\Foot\"/>
    </mc:Choice>
  </mc:AlternateContent>
  <bookViews>
    <workbookView xWindow="120" yWindow="90" windowWidth="15195" windowHeight="7680"/>
  </bookViews>
  <sheets>
    <sheet name="Stat" sheetId="1" r:id="rId1"/>
  </sheets>
  <definedNames>
    <definedName name="_xlnm._FilterDatabase" localSheetId="0" hidden="1">Stat!$A$2:$Z$2</definedName>
  </definedNames>
  <calcPr calcId="152511"/>
</workbook>
</file>

<file path=xl/calcChain.xml><?xml version="1.0" encoding="utf-8"?>
<calcChain xmlns="http://schemas.openxmlformats.org/spreadsheetml/2006/main">
  <c r="I16" i="1" l="1"/>
  <c r="J3" i="1"/>
  <c r="H3" i="1"/>
  <c r="BJ18" i="1" l="1"/>
  <c r="BL16" i="1"/>
  <c r="BK16" i="1"/>
  <c r="BJ16" i="1"/>
  <c r="J14" i="1" l="1"/>
  <c r="J13" i="1"/>
  <c r="J12" i="1"/>
  <c r="J11" i="1"/>
  <c r="J10" i="1"/>
  <c r="J9" i="1"/>
  <c r="J8" i="1"/>
  <c r="J7" i="1"/>
  <c r="J6" i="1"/>
  <c r="J5" i="1"/>
  <c r="J4" i="1"/>
  <c r="H14" i="1"/>
  <c r="H13" i="1"/>
  <c r="H12" i="1"/>
  <c r="H11" i="1"/>
  <c r="H10" i="1"/>
  <c r="H9" i="1"/>
  <c r="H8" i="1"/>
  <c r="H7" i="1"/>
  <c r="H6" i="1"/>
  <c r="H5" i="1"/>
  <c r="H4" i="1"/>
  <c r="BG18" i="1"/>
  <c r="BI16" i="1"/>
  <c r="BH16" i="1"/>
  <c r="BG16" i="1"/>
  <c r="J16" i="1" l="1"/>
  <c r="H16" i="1"/>
  <c r="BD18" i="1"/>
  <c r="BF16" i="1"/>
  <c r="BE16" i="1"/>
  <c r="BD16" i="1"/>
  <c r="BA18" i="1" l="1"/>
  <c r="BC16" i="1"/>
  <c r="BB16" i="1"/>
  <c r="BA16" i="1"/>
  <c r="AX18" i="1"/>
  <c r="AZ16" i="1"/>
  <c r="AY16" i="1"/>
  <c r="AX16" i="1"/>
  <c r="AU18" i="1" l="1"/>
  <c r="AW16" i="1"/>
  <c r="AV16" i="1"/>
  <c r="AU16" i="1"/>
  <c r="AR18" i="1" l="1"/>
  <c r="AT16" i="1"/>
  <c r="AS16" i="1"/>
  <c r="AO18" i="1" l="1"/>
  <c r="AQ16" i="1"/>
  <c r="AP16" i="1"/>
  <c r="AO16" i="1"/>
  <c r="AL18" i="1" l="1"/>
  <c r="AN16" i="1"/>
  <c r="AM16" i="1"/>
  <c r="AL16" i="1"/>
  <c r="AI18" i="1" l="1"/>
  <c r="AK16" i="1"/>
  <c r="AJ16" i="1"/>
  <c r="AI16" i="1"/>
  <c r="AF16" i="1" l="1"/>
  <c r="AC16" i="1"/>
  <c r="Z16" i="1"/>
  <c r="T16" i="1"/>
  <c r="Q16" i="1"/>
  <c r="N16" i="1"/>
  <c r="K16" i="1"/>
  <c r="AH16" i="1"/>
  <c r="AE16" i="1"/>
  <c r="AB16" i="1"/>
  <c r="Y16" i="1"/>
  <c r="V16" i="1"/>
  <c r="S16" i="1"/>
  <c r="P16" i="1"/>
  <c r="M16" i="1"/>
  <c r="AF18" i="1" l="1"/>
  <c r="AC18" i="1"/>
  <c r="Z18" i="1"/>
  <c r="W18" i="1"/>
  <c r="T18" i="1"/>
  <c r="Q18" i="1"/>
  <c r="N18" i="1"/>
  <c r="K18" i="1"/>
  <c r="H18" i="1"/>
  <c r="AG16" i="1"/>
  <c r="AD16" i="1"/>
  <c r="AA16" i="1"/>
  <c r="X16" i="1"/>
  <c r="W16" i="1"/>
  <c r="U16" i="1"/>
  <c r="R16" i="1"/>
  <c r="O16" i="1"/>
  <c r="L16" i="1"/>
  <c r="I15" i="1" l="1"/>
</calcChain>
</file>

<file path=xl/sharedStrings.xml><?xml version="1.0" encoding="utf-8"?>
<sst xmlns="http://schemas.openxmlformats.org/spreadsheetml/2006/main" count="183" uniqueCount="68">
  <si>
    <t>TOTAL ANNUEL</t>
  </si>
  <si>
    <t>03/10/2015 contre Survilliers</t>
  </si>
  <si>
    <t>10/10/2015 contre Champagne</t>
  </si>
  <si>
    <t>17/10/2015 à Parmain</t>
  </si>
  <si>
    <t>07/11/2015 au THILLAY</t>
  </si>
  <si>
    <t>14/11/2015 contre Chambly</t>
  </si>
  <si>
    <t>Prénom</t>
  </si>
  <si>
    <t>Nom</t>
  </si>
  <si>
    <t>POSTE</t>
  </si>
  <si>
    <t>NUMERO</t>
  </si>
  <si>
    <t>Né(e) le</t>
  </si>
  <si>
    <t>Numéro licence</t>
  </si>
  <si>
    <t>Numéro personne</t>
  </si>
  <si>
    <t>BUTS POUR</t>
  </si>
  <si>
    <t>BUTS CONTRE</t>
  </si>
  <si>
    <t>PASSES DECISIVES</t>
  </si>
  <si>
    <t>Aleksander</t>
  </si>
  <si>
    <t>ASSUNCAO</t>
  </si>
  <si>
    <t>G</t>
  </si>
  <si>
    <t>Lucas</t>
  </si>
  <si>
    <t>REMY</t>
  </si>
  <si>
    <t>DG</t>
  </si>
  <si>
    <t>Abdelrahim</t>
  </si>
  <si>
    <t>AMIROUCHE</t>
  </si>
  <si>
    <t>DC</t>
  </si>
  <si>
    <t>Jonah</t>
  </si>
  <si>
    <t>DUTAUT</t>
  </si>
  <si>
    <t>DD</t>
  </si>
  <si>
    <t>Amaury</t>
  </si>
  <si>
    <t>CHAUMONNOT ARTEAULT</t>
  </si>
  <si>
    <t>MG</t>
  </si>
  <si>
    <t>Rafic</t>
  </si>
  <si>
    <t>BOUFOUS</t>
  </si>
  <si>
    <t>MC</t>
  </si>
  <si>
    <t>Ugo</t>
  </si>
  <si>
    <t>RABOURDIN</t>
  </si>
  <si>
    <t>MD</t>
  </si>
  <si>
    <t>Rayyan</t>
  </si>
  <si>
    <t>ABDELLALI</t>
  </si>
  <si>
    <t>A</t>
  </si>
  <si>
    <t>Nicolas</t>
  </si>
  <si>
    <t>MANICORD</t>
  </si>
  <si>
    <t>Nelson</t>
  </si>
  <si>
    <t>GODIAN</t>
  </si>
  <si>
    <t>Liam</t>
  </si>
  <si>
    <t>GARREAU</t>
  </si>
  <si>
    <t>ADVERSAIRE</t>
  </si>
  <si>
    <t>Cyrille</t>
  </si>
  <si>
    <t>DIR</t>
  </si>
  <si>
    <t>Yacine</t>
  </si>
  <si>
    <t>M/A</t>
  </si>
  <si>
    <t>Samy</t>
  </si>
  <si>
    <t>BOULOUZ</t>
  </si>
  <si>
    <t>28/11/2015 à MONTSOULT</t>
  </si>
  <si>
    <t>5/12/2015 contre ST OUEN L'A.</t>
  </si>
  <si>
    <t>12/12/2015 à VEMARS ST WITZ</t>
  </si>
  <si>
    <t>D/A</t>
  </si>
  <si>
    <t>D/M</t>
  </si>
  <si>
    <t>9/1/16 contre BRAY ET LU</t>
  </si>
  <si>
    <t>21/11/2015
1er Tour CHALLENGE à COURDIMANCHE</t>
  </si>
  <si>
    <t>16/01/2016
2nd Tour CHALLENGE à ST LEU</t>
  </si>
  <si>
    <t>23/1/16 contre CHAMBLY</t>
  </si>
  <si>
    <t>30/1/16 à BRAY ET LU</t>
  </si>
  <si>
    <t>6/2/16 à CHAMPAGNE</t>
  </si>
  <si>
    <t>13/2/16 contre NEUVILLE SUR OISE</t>
  </si>
  <si>
    <t>12/3/16 à ST OUEN L'AUMONE</t>
  </si>
  <si>
    <t>2/4/16 contre PARMAIN</t>
  </si>
  <si>
    <t>9/4/16 à CHAMBLY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</si>
</sst>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4" fillId="4" borderId="2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16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/>
    </xf>
    <xf numFmtId="16" fontId="1" fillId="4" borderId="1" xfId="0" applyNumberFormat="1" applyFont="1" applyFill="1" applyBorder="1" applyAlignment="1">
      <alignment horizontal="center" vertical="center"/>
    </xf>
    <xf numFmtId="16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2"/>
  <sheetViews>
    <sheetView showGridLines="0" tabSelected="1" zoomScale="68" zoomScaleNormal="68" workbookViewId="0">
      <pane xSplit="10" ySplit="2" topLeftCell="BG3" activePane="bottomRight" state="frozen"/>
      <selection pane="topRight" activeCell="L1" sqref="L1"/>
      <selection pane="bottomLeft" activeCell="A3" sqref="A3"/>
      <selection pane="bottomRight" activeCell="H16" sqref="H16"/>
    </sheetView>
  </sheetViews>
  <sheetFormatPr baseColWidth="10" defaultRowHeight="30" customHeight="1" outlineLevelCol="1" x14ac:dyDescent="0.25"/>
  <cols>
    <col min="1" max="1" width="11.42578125" style="62"/>
    <col min="2" max="2" width="24" style="62" bestFit="1" customWidth="1"/>
    <col min="3" max="3" width="8.5703125" style="62" customWidth="1"/>
    <col min="4" max="4" width="11" style="62" customWidth="1"/>
    <col min="5" max="5" width="15.28515625" style="62" hidden="1" customWidth="1" outlineLevel="1"/>
    <col min="6" max="6" width="17.42578125" style="62" hidden="1" customWidth="1" outlineLevel="1"/>
    <col min="7" max="7" width="19.7109375" style="62" hidden="1" customWidth="1" outlineLevel="1"/>
    <col min="8" max="8" width="10.7109375" style="74" customWidth="1" collapsed="1"/>
    <col min="9" max="10" width="10.7109375" style="74" customWidth="1"/>
    <col min="11" max="22" width="11.140625" style="74" customWidth="1"/>
    <col min="23" max="25" width="11.140625" style="75" customWidth="1"/>
    <col min="26" max="40" width="11.140625" style="74" customWidth="1"/>
    <col min="41" max="43" width="11.42578125" style="93"/>
    <col min="44" max="64" width="11.140625" style="74" customWidth="1"/>
    <col min="65" max="16384" width="11.42578125" style="93"/>
  </cols>
  <sheetData>
    <row r="1" spans="1:64" s="90" customFormat="1" ht="46.5" customHeight="1" thickBot="1" x14ac:dyDescent="0.3">
      <c r="A1" s="1"/>
      <c r="B1" s="1"/>
      <c r="C1" s="1"/>
      <c r="D1" s="1"/>
      <c r="E1" s="1"/>
      <c r="F1" s="1"/>
      <c r="G1" s="1"/>
      <c r="H1" s="101" t="s">
        <v>0</v>
      </c>
      <c r="I1" s="102"/>
      <c r="J1" s="103"/>
      <c r="K1" s="97" t="s">
        <v>1</v>
      </c>
      <c r="L1" s="95"/>
      <c r="M1" s="96"/>
      <c r="N1" s="97" t="s">
        <v>2</v>
      </c>
      <c r="O1" s="95"/>
      <c r="P1" s="96"/>
      <c r="Q1" s="97" t="s">
        <v>3</v>
      </c>
      <c r="R1" s="95"/>
      <c r="S1" s="96"/>
      <c r="T1" s="97" t="s">
        <v>4</v>
      </c>
      <c r="U1" s="95"/>
      <c r="V1" s="96"/>
      <c r="W1" s="98" t="s">
        <v>5</v>
      </c>
      <c r="X1" s="99"/>
      <c r="Y1" s="100"/>
      <c r="Z1" s="94" t="s">
        <v>59</v>
      </c>
      <c r="AA1" s="95"/>
      <c r="AB1" s="96"/>
      <c r="AC1" s="94" t="s">
        <v>53</v>
      </c>
      <c r="AD1" s="95"/>
      <c r="AE1" s="96"/>
      <c r="AF1" s="94" t="s">
        <v>54</v>
      </c>
      <c r="AG1" s="95"/>
      <c r="AH1" s="96"/>
      <c r="AI1" s="94" t="s">
        <v>55</v>
      </c>
      <c r="AJ1" s="95"/>
      <c r="AK1" s="96"/>
      <c r="AL1" s="94" t="s">
        <v>58</v>
      </c>
      <c r="AM1" s="95"/>
      <c r="AN1" s="96"/>
      <c r="AO1" s="94" t="s">
        <v>60</v>
      </c>
      <c r="AP1" s="95"/>
      <c r="AQ1" s="96"/>
      <c r="AR1" s="94" t="s">
        <v>61</v>
      </c>
      <c r="AS1" s="95"/>
      <c r="AT1" s="96"/>
      <c r="AU1" s="94" t="s">
        <v>62</v>
      </c>
      <c r="AV1" s="95"/>
      <c r="AW1" s="96"/>
      <c r="AX1" s="94" t="s">
        <v>63</v>
      </c>
      <c r="AY1" s="95"/>
      <c r="AZ1" s="96"/>
      <c r="BA1" s="94" t="s">
        <v>64</v>
      </c>
      <c r="BB1" s="95"/>
      <c r="BC1" s="96"/>
      <c r="BD1" s="94" t="s">
        <v>65</v>
      </c>
      <c r="BE1" s="95"/>
      <c r="BF1" s="96"/>
      <c r="BG1" s="94" t="s">
        <v>66</v>
      </c>
      <c r="BH1" s="95"/>
      <c r="BI1" s="96"/>
      <c r="BJ1" s="94" t="s">
        <v>67</v>
      </c>
      <c r="BK1" s="95"/>
      <c r="BL1" s="96"/>
    </row>
    <row r="2" spans="1:64" s="91" customFormat="1" ht="50.25" customHeight="1" thickBot="1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3" t="s">
        <v>13</v>
      </c>
      <c r="I2" s="4" t="s">
        <v>14</v>
      </c>
      <c r="J2" s="5" t="s">
        <v>15</v>
      </c>
      <c r="K2" s="6" t="s">
        <v>13</v>
      </c>
      <c r="L2" s="7" t="s">
        <v>14</v>
      </c>
      <c r="M2" s="8" t="s">
        <v>15</v>
      </c>
      <c r="N2" s="6" t="s">
        <v>13</v>
      </c>
      <c r="O2" s="7" t="s">
        <v>14</v>
      </c>
      <c r="P2" s="8" t="s">
        <v>15</v>
      </c>
      <c r="Q2" s="6" t="s">
        <v>13</v>
      </c>
      <c r="R2" s="7" t="s">
        <v>14</v>
      </c>
      <c r="S2" s="8" t="s">
        <v>15</v>
      </c>
      <c r="T2" s="6" t="s">
        <v>13</v>
      </c>
      <c r="U2" s="7" t="s">
        <v>14</v>
      </c>
      <c r="V2" s="8" t="s">
        <v>15</v>
      </c>
      <c r="W2" s="9" t="s">
        <v>13</v>
      </c>
      <c r="X2" s="10" t="s">
        <v>14</v>
      </c>
      <c r="Y2" s="11" t="s">
        <v>15</v>
      </c>
      <c r="Z2" s="6" t="s">
        <v>13</v>
      </c>
      <c r="AA2" s="7" t="s">
        <v>14</v>
      </c>
      <c r="AB2" s="8" t="s">
        <v>15</v>
      </c>
      <c r="AC2" s="6" t="s">
        <v>13</v>
      </c>
      <c r="AD2" s="7" t="s">
        <v>14</v>
      </c>
      <c r="AE2" s="8" t="s">
        <v>15</v>
      </c>
      <c r="AF2" s="6" t="s">
        <v>13</v>
      </c>
      <c r="AG2" s="7" t="s">
        <v>14</v>
      </c>
      <c r="AH2" s="8" t="s">
        <v>15</v>
      </c>
      <c r="AI2" s="6" t="s">
        <v>13</v>
      </c>
      <c r="AJ2" s="7" t="s">
        <v>14</v>
      </c>
      <c r="AK2" s="8" t="s">
        <v>15</v>
      </c>
      <c r="AL2" s="6" t="s">
        <v>13</v>
      </c>
      <c r="AM2" s="7" t="s">
        <v>14</v>
      </c>
      <c r="AN2" s="8" t="s">
        <v>15</v>
      </c>
      <c r="AO2" s="6" t="s">
        <v>13</v>
      </c>
      <c r="AP2" s="7" t="s">
        <v>14</v>
      </c>
      <c r="AQ2" s="8" t="s">
        <v>15</v>
      </c>
      <c r="AR2" s="6" t="s">
        <v>13</v>
      </c>
      <c r="AS2" s="7" t="s">
        <v>14</v>
      </c>
      <c r="AT2" s="8" t="s">
        <v>15</v>
      </c>
      <c r="AU2" s="6" t="s">
        <v>13</v>
      </c>
      <c r="AV2" s="7" t="s">
        <v>14</v>
      </c>
      <c r="AW2" s="8" t="s">
        <v>15</v>
      </c>
      <c r="AX2" s="6" t="s">
        <v>13</v>
      </c>
      <c r="AY2" s="7" t="s">
        <v>14</v>
      </c>
      <c r="AZ2" s="8" t="s">
        <v>15</v>
      </c>
      <c r="BA2" s="6" t="s">
        <v>13</v>
      </c>
      <c r="BB2" s="7" t="s">
        <v>14</v>
      </c>
      <c r="BC2" s="8" t="s">
        <v>15</v>
      </c>
      <c r="BD2" s="6" t="s">
        <v>13</v>
      </c>
      <c r="BE2" s="7" t="s">
        <v>14</v>
      </c>
      <c r="BF2" s="8" t="s">
        <v>15</v>
      </c>
      <c r="BG2" s="6" t="s">
        <v>13</v>
      </c>
      <c r="BH2" s="7" t="s">
        <v>14</v>
      </c>
      <c r="BI2" s="8" t="s">
        <v>15</v>
      </c>
      <c r="BJ2" s="6" t="s">
        <v>13</v>
      </c>
      <c r="BK2" s="7" t="s">
        <v>14</v>
      </c>
      <c r="BL2" s="8" t="s">
        <v>15</v>
      </c>
    </row>
    <row r="3" spans="1:64" s="72" customFormat="1" ht="24" customHeight="1" x14ac:dyDescent="0.25">
      <c r="A3" s="12" t="s">
        <v>16</v>
      </c>
      <c r="B3" s="13" t="s">
        <v>17</v>
      </c>
      <c r="C3" s="14" t="s">
        <v>18</v>
      </c>
      <c r="D3" s="14">
        <v>1</v>
      </c>
      <c r="E3" s="15">
        <v>38704</v>
      </c>
      <c r="F3" s="16">
        <v>63198418</v>
      </c>
      <c r="G3" s="16">
        <v>2547302742</v>
      </c>
      <c r="H3" s="17">
        <f>K3+N3+Q3+T3+W3+Z3+AC3+AF3+AI3+AL3+AO3+AR3+AU3+AX3+BA3+BD3+BG3+BJ3</f>
        <v>0</v>
      </c>
      <c r="I3" s="18"/>
      <c r="J3" s="19">
        <f>M3+P3+S3+V3+Y3+AB3+AE3+AH3+AK3+AN3+AQ3+AT3+AW3+AZ3+BC3+BF3+BI3+BL3</f>
        <v>0</v>
      </c>
      <c r="K3" s="20"/>
      <c r="L3" s="18"/>
      <c r="M3" s="21"/>
      <c r="N3" s="22"/>
      <c r="O3" s="23"/>
      <c r="P3" s="22"/>
      <c r="Q3" s="20"/>
      <c r="R3" s="18"/>
      <c r="S3" s="21"/>
      <c r="T3" s="20"/>
      <c r="U3" s="18"/>
      <c r="V3" s="21"/>
      <c r="W3" s="24"/>
      <c r="X3" s="25"/>
      <c r="Y3" s="26"/>
      <c r="Z3" s="20"/>
      <c r="AA3" s="18"/>
      <c r="AB3" s="21"/>
      <c r="AC3" s="20"/>
      <c r="AD3" s="18"/>
      <c r="AE3" s="21"/>
      <c r="AF3" s="20"/>
      <c r="AG3" s="18"/>
      <c r="AH3" s="21"/>
      <c r="AI3" s="20"/>
      <c r="AJ3" s="18"/>
      <c r="AK3" s="21"/>
      <c r="AL3" s="20"/>
      <c r="AM3" s="18"/>
      <c r="AN3" s="21"/>
      <c r="AO3" s="20"/>
      <c r="AP3" s="18"/>
      <c r="AQ3" s="21"/>
      <c r="AR3" s="20"/>
      <c r="AS3" s="18"/>
      <c r="AT3" s="21"/>
      <c r="AU3" s="20"/>
      <c r="AV3" s="18"/>
      <c r="AW3" s="21"/>
      <c r="AX3" s="20"/>
      <c r="AY3" s="18"/>
      <c r="AZ3" s="21"/>
      <c r="BA3" s="20"/>
      <c r="BB3" s="18"/>
      <c r="BC3" s="21"/>
      <c r="BD3" s="20"/>
      <c r="BE3" s="18"/>
      <c r="BF3" s="21"/>
      <c r="BG3" s="20"/>
      <c r="BH3" s="18"/>
      <c r="BI3" s="21"/>
      <c r="BJ3" s="20"/>
      <c r="BK3" s="18"/>
      <c r="BL3" s="21"/>
    </row>
    <row r="4" spans="1:64" s="72" customFormat="1" ht="24" customHeight="1" x14ac:dyDescent="0.25">
      <c r="A4" s="27" t="s">
        <v>19</v>
      </c>
      <c r="B4" s="28" t="s">
        <v>20</v>
      </c>
      <c r="C4" s="29" t="s">
        <v>21</v>
      </c>
      <c r="D4" s="29">
        <v>2</v>
      </c>
      <c r="E4" s="30">
        <v>38393</v>
      </c>
      <c r="F4" s="31">
        <v>62538371</v>
      </c>
      <c r="G4" s="31">
        <v>2547260728</v>
      </c>
      <c r="H4" s="32">
        <f t="shared" ref="H4:H14" si="0">K4+N4+Q4+T4+W4+Z4+AC4+AF4+AI4+AL4+AO4+AR4+AU4+AX4+BA4+BD4+BG4</f>
        <v>12</v>
      </c>
      <c r="I4" s="33"/>
      <c r="J4" s="34">
        <f t="shared" ref="J4:J14" si="1">M4+P4+S4+V4+Y4+AB4+AE4+AH4+AK4+AN4+AQ4+AT4+AW4+AZ4+BC4+BF4+BI4</f>
        <v>10</v>
      </c>
      <c r="K4" s="35"/>
      <c r="L4" s="33"/>
      <c r="M4" s="36"/>
      <c r="N4" s="37"/>
      <c r="O4" s="38"/>
      <c r="P4" s="37"/>
      <c r="Q4" s="35">
        <v>1</v>
      </c>
      <c r="R4" s="33"/>
      <c r="S4" s="36"/>
      <c r="T4" s="35"/>
      <c r="U4" s="33"/>
      <c r="V4" s="36"/>
      <c r="W4" s="39"/>
      <c r="X4" s="40"/>
      <c r="Y4" s="41"/>
      <c r="Z4" s="35">
        <v>1</v>
      </c>
      <c r="AA4" s="33"/>
      <c r="AB4" s="36"/>
      <c r="AC4" s="35">
        <v>1</v>
      </c>
      <c r="AD4" s="33"/>
      <c r="AE4" s="36"/>
      <c r="AF4" s="35"/>
      <c r="AG4" s="33"/>
      <c r="AH4" s="36"/>
      <c r="AI4" s="35">
        <v>1</v>
      </c>
      <c r="AJ4" s="33"/>
      <c r="AK4" s="36">
        <v>2</v>
      </c>
      <c r="AL4" s="35">
        <v>3</v>
      </c>
      <c r="AM4" s="33"/>
      <c r="AN4" s="36">
        <v>1</v>
      </c>
      <c r="AO4" s="35">
        <v>1</v>
      </c>
      <c r="AP4" s="33"/>
      <c r="AQ4" s="36"/>
      <c r="AR4" s="35"/>
      <c r="AS4" s="33"/>
      <c r="AT4" s="36"/>
      <c r="AU4" s="35">
        <v>1</v>
      </c>
      <c r="AV4" s="33"/>
      <c r="AW4" s="36">
        <v>1</v>
      </c>
      <c r="AX4" s="35"/>
      <c r="AY4" s="33"/>
      <c r="AZ4" s="36">
        <v>1</v>
      </c>
      <c r="BA4" s="35">
        <v>1</v>
      </c>
      <c r="BB4" s="33"/>
      <c r="BC4" s="36">
        <v>1</v>
      </c>
      <c r="BD4" s="35">
        <v>1</v>
      </c>
      <c r="BE4" s="33"/>
      <c r="BF4" s="36">
        <v>1</v>
      </c>
      <c r="BG4" s="35">
        <v>1</v>
      </c>
      <c r="BH4" s="33"/>
      <c r="BI4" s="36">
        <v>3</v>
      </c>
      <c r="BJ4" s="35"/>
      <c r="BK4" s="33"/>
      <c r="BL4" s="36"/>
    </row>
    <row r="5" spans="1:64" s="72" customFormat="1" ht="24" customHeight="1" x14ac:dyDescent="0.25">
      <c r="A5" s="27" t="s">
        <v>22</v>
      </c>
      <c r="B5" s="28" t="s">
        <v>23</v>
      </c>
      <c r="C5" s="29" t="s">
        <v>24</v>
      </c>
      <c r="D5" s="29">
        <v>3</v>
      </c>
      <c r="E5" s="30">
        <v>38518</v>
      </c>
      <c r="F5" s="31">
        <v>63203004</v>
      </c>
      <c r="G5" s="31">
        <v>2546774871</v>
      </c>
      <c r="H5" s="32">
        <f t="shared" si="0"/>
        <v>1</v>
      </c>
      <c r="I5" s="33"/>
      <c r="J5" s="34">
        <f t="shared" si="1"/>
        <v>1</v>
      </c>
      <c r="K5" s="35"/>
      <c r="L5" s="33"/>
      <c r="M5" s="36"/>
      <c r="N5" s="37">
        <v>1</v>
      </c>
      <c r="O5" s="38"/>
      <c r="P5" s="37"/>
      <c r="Q5" s="35"/>
      <c r="R5" s="33"/>
      <c r="S5" s="36"/>
      <c r="T5" s="35"/>
      <c r="U5" s="33"/>
      <c r="V5" s="36">
        <v>1</v>
      </c>
      <c r="W5" s="39"/>
      <c r="X5" s="40"/>
      <c r="Y5" s="41"/>
      <c r="Z5" s="35"/>
      <c r="AA5" s="33"/>
      <c r="AB5" s="36"/>
      <c r="AC5" s="35"/>
      <c r="AD5" s="33"/>
      <c r="AE5" s="36"/>
      <c r="AF5" s="35"/>
      <c r="AG5" s="33"/>
      <c r="AH5" s="36"/>
      <c r="AI5" s="35"/>
      <c r="AJ5" s="33"/>
      <c r="AK5" s="36"/>
      <c r="AL5" s="35"/>
      <c r="AM5" s="33"/>
      <c r="AN5" s="36"/>
      <c r="AO5" s="35"/>
      <c r="AP5" s="33"/>
      <c r="AQ5" s="36"/>
      <c r="AR5" s="35"/>
      <c r="AS5" s="33"/>
      <c r="AT5" s="36"/>
      <c r="AU5" s="35"/>
      <c r="AV5" s="33"/>
      <c r="AW5" s="36"/>
      <c r="AX5" s="35"/>
      <c r="AY5" s="33"/>
      <c r="AZ5" s="36"/>
      <c r="BA5" s="35"/>
      <c r="BB5" s="33"/>
      <c r="BC5" s="36"/>
      <c r="BD5" s="35"/>
      <c r="BE5" s="33"/>
      <c r="BF5" s="36"/>
      <c r="BG5" s="35"/>
      <c r="BH5" s="33"/>
      <c r="BI5" s="36"/>
      <c r="BJ5" s="35"/>
      <c r="BK5" s="33"/>
      <c r="BL5" s="36"/>
    </row>
    <row r="6" spans="1:64" s="72" customFormat="1" ht="24" customHeight="1" x14ac:dyDescent="0.25">
      <c r="A6" s="27" t="s">
        <v>25</v>
      </c>
      <c r="B6" s="28" t="s">
        <v>26</v>
      </c>
      <c r="C6" s="29" t="s">
        <v>27</v>
      </c>
      <c r="D6" s="29">
        <v>4</v>
      </c>
      <c r="E6" s="30">
        <v>38524</v>
      </c>
      <c r="F6" s="31">
        <v>63370166</v>
      </c>
      <c r="G6" s="31">
        <v>2547661574</v>
      </c>
      <c r="H6" s="32">
        <f t="shared" si="0"/>
        <v>0</v>
      </c>
      <c r="I6" s="33"/>
      <c r="J6" s="34">
        <f t="shared" si="1"/>
        <v>0</v>
      </c>
      <c r="K6" s="35"/>
      <c r="L6" s="33"/>
      <c r="M6" s="36"/>
      <c r="N6" s="37"/>
      <c r="O6" s="38"/>
      <c r="P6" s="37"/>
      <c r="Q6" s="35"/>
      <c r="R6" s="33"/>
      <c r="S6" s="36"/>
      <c r="T6" s="35"/>
      <c r="U6" s="33"/>
      <c r="V6" s="36"/>
      <c r="W6" s="39"/>
      <c r="X6" s="40"/>
      <c r="Y6" s="41"/>
      <c r="Z6" s="35"/>
      <c r="AA6" s="33"/>
      <c r="AB6" s="36"/>
      <c r="AC6" s="35"/>
      <c r="AD6" s="33"/>
      <c r="AE6" s="36"/>
      <c r="AF6" s="35"/>
      <c r="AG6" s="33"/>
      <c r="AH6" s="36"/>
      <c r="AI6" s="35"/>
      <c r="AJ6" s="33"/>
      <c r="AK6" s="36"/>
      <c r="AL6" s="35"/>
      <c r="AM6" s="33"/>
      <c r="AN6" s="36"/>
      <c r="AO6" s="35"/>
      <c r="AP6" s="33"/>
      <c r="AQ6" s="36"/>
      <c r="AR6" s="35"/>
      <c r="AS6" s="33"/>
      <c r="AT6" s="36"/>
      <c r="AU6" s="35"/>
      <c r="AV6" s="33"/>
      <c r="AW6" s="36"/>
      <c r="AX6" s="35"/>
      <c r="AY6" s="33"/>
      <c r="AZ6" s="36"/>
      <c r="BA6" s="35"/>
      <c r="BB6" s="33"/>
      <c r="BC6" s="36"/>
      <c r="BD6" s="35"/>
      <c r="BE6" s="33"/>
      <c r="BF6" s="36"/>
      <c r="BG6" s="35"/>
      <c r="BH6" s="33"/>
      <c r="BI6" s="36"/>
      <c r="BJ6" s="35"/>
      <c r="BK6" s="33"/>
      <c r="BL6" s="36"/>
    </row>
    <row r="7" spans="1:64" s="92" customFormat="1" ht="24" customHeight="1" x14ac:dyDescent="0.25">
      <c r="A7" s="27" t="s">
        <v>28</v>
      </c>
      <c r="B7" s="28" t="s">
        <v>29</v>
      </c>
      <c r="C7" s="29" t="s">
        <v>30</v>
      </c>
      <c r="D7" s="29">
        <v>5</v>
      </c>
      <c r="E7" s="30">
        <v>38567</v>
      </c>
      <c r="F7" s="31">
        <v>63203387</v>
      </c>
      <c r="G7" s="31">
        <v>2546657683</v>
      </c>
      <c r="H7" s="32">
        <f t="shared" si="0"/>
        <v>13</v>
      </c>
      <c r="I7" s="33"/>
      <c r="J7" s="34">
        <f t="shared" si="1"/>
        <v>1</v>
      </c>
      <c r="K7" s="35"/>
      <c r="L7" s="33"/>
      <c r="M7" s="36"/>
      <c r="N7" s="37"/>
      <c r="O7" s="38"/>
      <c r="P7" s="37"/>
      <c r="Q7" s="35">
        <v>2</v>
      </c>
      <c r="R7" s="33"/>
      <c r="S7" s="36"/>
      <c r="T7" s="35">
        <v>1</v>
      </c>
      <c r="U7" s="33"/>
      <c r="V7" s="36"/>
      <c r="W7" s="39"/>
      <c r="X7" s="40"/>
      <c r="Y7" s="41"/>
      <c r="Z7" s="35"/>
      <c r="AA7" s="33"/>
      <c r="AB7" s="36"/>
      <c r="AC7" s="35">
        <v>1</v>
      </c>
      <c r="AD7" s="33"/>
      <c r="AE7" s="36">
        <v>1</v>
      </c>
      <c r="AF7" s="35">
        <v>1</v>
      </c>
      <c r="AG7" s="33"/>
      <c r="AH7" s="36"/>
      <c r="AI7" s="35">
        <v>1</v>
      </c>
      <c r="AJ7" s="33"/>
      <c r="AK7" s="36"/>
      <c r="AL7" s="35">
        <v>1</v>
      </c>
      <c r="AM7" s="33"/>
      <c r="AN7" s="36"/>
      <c r="AO7" s="35"/>
      <c r="AP7" s="33"/>
      <c r="AQ7" s="36"/>
      <c r="AR7" s="35"/>
      <c r="AS7" s="33"/>
      <c r="AT7" s="36"/>
      <c r="AU7" s="35">
        <v>2</v>
      </c>
      <c r="AV7" s="33"/>
      <c r="AW7" s="36"/>
      <c r="AX7" s="35"/>
      <c r="AY7" s="33"/>
      <c r="AZ7" s="36"/>
      <c r="BA7" s="35">
        <v>1</v>
      </c>
      <c r="BB7" s="33"/>
      <c r="BC7" s="36"/>
      <c r="BD7" s="35">
        <v>1</v>
      </c>
      <c r="BE7" s="33"/>
      <c r="BF7" s="36"/>
      <c r="BG7" s="35">
        <v>2</v>
      </c>
      <c r="BH7" s="33"/>
      <c r="BI7" s="36"/>
      <c r="BJ7" s="35"/>
      <c r="BK7" s="33"/>
      <c r="BL7" s="36"/>
    </row>
    <row r="8" spans="1:64" s="72" customFormat="1" ht="24" customHeight="1" x14ac:dyDescent="0.25">
      <c r="A8" s="27" t="s">
        <v>31</v>
      </c>
      <c r="B8" s="28" t="s">
        <v>32</v>
      </c>
      <c r="C8" s="29" t="s">
        <v>33</v>
      </c>
      <c r="D8" s="29">
        <v>6</v>
      </c>
      <c r="E8" s="30">
        <v>38559</v>
      </c>
      <c r="F8" s="31">
        <v>62594070</v>
      </c>
      <c r="G8" s="31">
        <v>2547610637</v>
      </c>
      <c r="H8" s="32">
        <f t="shared" si="0"/>
        <v>17</v>
      </c>
      <c r="I8" s="33"/>
      <c r="J8" s="34">
        <f t="shared" si="1"/>
        <v>8</v>
      </c>
      <c r="K8" s="35"/>
      <c r="L8" s="33"/>
      <c r="M8" s="36"/>
      <c r="N8" s="37"/>
      <c r="O8" s="38"/>
      <c r="P8" s="37"/>
      <c r="Q8" s="35">
        <v>3</v>
      </c>
      <c r="R8" s="33"/>
      <c r="S8" s="36">
        <v>1</v>
      </c>
      <c r="T8" s="35">
        <v>3</v>
      </c>
      <c r="U8" s="33"/>
      <c r="V8" s="36"/>
      <c r="W8" s="39"/>
      <c r="X8" s="40"/>
      <c r="Y8" s="41"/>
      <c r="Z8" s="35"/>
      <c r="AA8" s="33"/>
      <c r="AB8" s="36"/>
      <c r="AC8" s="35">
        <v>1</v>
      </c>
      <c r="AD8" s="33"/>
      <c r="AE8" s="36"/>
      <c r="AF8" s="35"/>
      <c r="AG8" s="33"/>
      <c r="AH8" s="36">
        <v>1</v>
      </c>
      <c r="AI8" s="35"/>
      <c r="AJ8" s="33"/>
      <c r="AK8" s="36"/>
      <c r="AL8" s="35">
        <v>2</v>
      </c>
      <c r="AM8" s="33"/>
      <c r="AN8" s="36"/>
      <c r="AO8" s="35"/>
      <c r="AP8" s="33"/>
      <c r="AQ8" s="36"/>
      <c r="AR8" s="35"/>
      <c r="AS8" s="33"/>
      <c r="AT8" s="36"/>
      <c r="AU8" s="35">
        <v>3</v>
      </c>
      <c r="AV8" s="33"/>
      <c r="AW8" s="36">
        <v>4</v>
      </c>
      <c r="AX8" s="35">
        <v>1</v>
      </c>
      <c r="AY8" s="33"/>
      <c r="AZ8" s="36">
        <v>1</v>
      </c>
      <c r="BA8" s="35"/>
      <c r="BB8" s="33"/>
      <c r="BC8" s="36"/>
      <c r="BD8" s="35">
        <v>3</v>
      </c>
      <c r="BE8" s="33"/>
      <c r="BF8" s="36"/>
      <c r="BG8" s="35">
        <v>1</v>
      </c>
      <c r="BH8" s="33"/>
      <c r="BI8" s="36">
        <v>1</v>
      </c>
      <c r="BJ8" s="35"/>
      <c r="BK8" s="33"/>
      <c r="BL8" s="36"/>
    </row>
    <row r="9" spans="1:64" s="72" customFormat="1" ht="24" customHeight="1" x14ac:dyDescent="0.25">
      <c r="A9" s="27" t="s">
        <v>34</v>
      </c>
      <c r="B9" s="28" t="s">
        <v>35</v>
      </c>
      <c r="C9" s="29" t="s">
        <v>36</v>
      </c>
      <c r="D9" s="29">
        <v>7</v>
      </c>
      <c r="E9" s="30">
        <v>38464</v>
      </c>
      <c r="F9" s="31">
        <v>62478168</v>
      </c>
      <c r="G9" s="31">
        <v>2547154266</v>
      </c>
      <c r="H9" s="32">
        <f t="shared" si="0"/>
        <v>8</v>
      </c>
      <c r="I9" s="33"/>
      <c r="J9" s="34">
        <f t="shared" si="1"/>
        <v>11</v>
      </c>
      <c r="K9" s="35"/>
      <c r="L9" s="33"/>
      <c r="M9" s="36"/>
      <c r="N9" s="37"/>
      <c r="O9" s="38"/>
      <c r="P9" s="37">
        <v>1</v>
      </c>
      <c r="Q9" s="35"/>
      <c r="R9" s="33"/>
      <c r="S9" s="36">
        <v>1</v>
      </c>
      <c r="T9" s="35">
        <v>1</v>
      </c>
      <c r="U9" s="33"/>
      <c r="V9" s="36">
        <v>3</v>
      </c>
      <c r="W9" s="39"/>
      <c r="X9" s="40"/>
      <c r="Y9" s="41"/>
      <c r="Z9" s="35">
        <v>1</v>
      </c>
      <c r="AA9" s="33"/>
      <c r="AB9" s="36"/>
      <c r="AC9" s="35">
        <v>1</v>
      </c>
      <c r="AD9" s="33"/>
      <c r="AE9" s="36">
        <v>2</v>
      </c>
      <c r="AF9" s="35"/>
      <c r="AG9" s="33"/>
      <c r="AH9" s="36"/>
      <c r="AI9" s="35">
        <v>1</v>
      </c>
      <c r="AJ9" s="33"/>
      <c r="AK9" s="36"/>
      <c r="AL9" s="35"/>
      <c r="AM9" s="33"/>
      <c r="AN9" s="36"/>
      <c r="AO9" s="35"/>
      <c r="AP9" s="33"/>
      <c r="AQ9" s="36"/>
      <c r="AR9" s="35"/>
      <c r="AS9" s="33"/>
      <c r="AT9" s="36"/>
      <c r="AU9" s="35">
        <v>1</v>
      </c>
      <c r="AV9" s="33"/>
      <c r="AW9" s="36">
        <v>1</v>
      </c>
      <c r="AX9" s="35">
        <v>1</v>
      </c>
      <c r="AY9" s="33"/>
      <c r="AZ9" s="36">
        <v>1</v>
      </c>
      <c r="BA9" s="35"/>
      <c r="BB9" s="33"/>
      <c r="BC9" s="36">
        <v>1</v>
      </c>
      <c r="BD9" s="35">
        <v>1</v>
      </c>
      <c r="BE9" s="33"/>
      <c r="BF9" s="36">
        <v>1</v>
      </c>
      <c r="BG9" s="35">
        <v>1</v>
      </c>
      <c r="BH9" s="33"/>
      <c r="BI9" s="36"/>
      <c r="BJ9" s="35"/>
      <c r="BK9" s="33"/>
      <c r="BL9" s="36"/>
    </row>
    <row r="10" spans="1:64" s="72" customFormat="1" ht="24" customHeight="1" x14ac:dyDescent="0.25">
      <c r="A10" s="27" t="s">
        <v>37</v>
      </c>
      <c r="B10" s="28" t="s">
        <v>38</v>
      </c>
      <c r="C10" s="29" t="s">
        <v>39</v>
      </c>
      <c r="D10" s="29">
        <v>8</v>
      </c>
      <c r="E10" s="30">
        <v>38692</v>
      </c>
      <c r="F10" s="31">
        <v>63105218</v>
      </c>
      <c r="G10" s="31">
        <v>2546307187</v>
      </c>
      <c r="H10" s="32">
        <f t="shared" si="0"/>
        <v>14</v>
      </c>
      <c r="I10" s="33"/>
      <c r="J10" s="34">
        <f t="shared" si="1"/>
        <v>2</v>
      </c>
      <c r="K10" s="35">
        <v>1</v>
      </c>
      <c r="L10" s="33"/>
      <c r="M10" s="36"/>
      <c r="N10" s="37">
        <v>1</v>
      </c>
      <c r="O10" s="38"/>
      <c r="P10" s="37"/>
      <c r="Q10" s="35">
        <v>2</v>
      </c>
      <c r="R10" s="33"/>
      <c r="S10" s="36">
        <v>1</v>
      </c>
      <c r="T10" s="35">
        <v>3</v>
      </c>
      <c r="U10" s="33"/>
      <c r="V10" s="36"/>
      <c r="W10" s="39"/>
      <c r="X10" s="40"/>
      <c r="Y10" s="41"/>
      <c r="Z10" s="35"/>
      <c r="AA10" s="33"/>
      <c r="AB10" s="36"/>
      <c r="AC10" s="35">
        <v>1</v>
      </c>
      <c r="AD10" s="33"/>
      <c r="AE10" s="36"/>
      <c r="AF10" s="35">
        <v>1</v>
      </c>
      <c r="AG10" s="33"/>
      <c r="AH10" s="36"/>
      <c r="AI10" s="35">
        <v>1</v>
      </c>
      <c r="AJ10" s="33"/>
      <c r="AK10" s="36">
        <v>1</v>
      </c>
      <c r="AL10" s="35">
        <v>2</v>
      </c>
      <c r="AM10" s="33"/>
      <c r="AN10" s="36"/>
      <c r="AO10" s="35"/>
      <c r="AP10" s="33"/>
      <c r="AQ10" s="36"/>
      <c r="AR10" s="35"/>
      <c r="AS10" s="33"/>
      <c r="AT10" s="36"/>
      <c r="AU10" s="35">
        <v>1</v>
      </c>
      <c r="AV10" s="33"/>
      <c r="AW10" s="36"/>
      <c r="AX10" s="35"/>
      <c r="AY10" s="33"/>
      <c r="AZ10" s="36"/>
      <c r="BA10" s="35"/>
      <c r="BB10" s="33"/>
      <c r="BC10" s="36"/>
      <c r="BD10" s="35">
        <v>1</v>
      </c>
      <c r="BE10" s="33"/>
      <c r="BF10" s="36"/>
      <c r="BG10" s="35"/>
      <c r="BH10" s="33"/>
      <c r="BI10" s="36"/>
      <c r="BJ10" s="35"/>
      <c r="BK10" s="33"/>
      <c r="BL10" s="36"/>
    </row>
    <row r="11" spans="1:64" s="72" customFormat="1" ht="24" customHeight="1" x14ac:dyDescent="0.25">
      <c r="A11" s="42" t="s">
        <v>40</v>
      </c>
      <c r="B11" s="31" t="s">
        <v>41</v>
      </c>
      <c r="C11" s="43" t="s">
        <v>56</v>
      </c>
      <c r="D11" s="43">
        <v>9</v>
      </c>
      <c r="E11" s="30">
        <v>38569</v>
      </c>
      <c r="F11" s="31">
        <v>62344443</v>
      </c>
      <c r="G11" s="31">
        <v>2547303138</v>
      </c>
      <c r="H11" s="32">
        <f t="shared" si="0"/>
        <v>6</v>
      </c>
      <c r="I11" s="33"/>
      <c r="J11" s="34">
        <f t="shared" si="1"/>
        <v>2</v>
      </c>
      <c r="K11" s="35"/>
      <c r="L11" s="33"/>
      <c r="M11" s="36"/>
      <c r="N11" s="37"/>
      <c r="O11" s="38"/>
      <c r="P11" s="37"/>
      <c r="Q11" s="35"/>
      <c r="R11" s="33"/>
      <c r="S11" s="36"/>
      <c r="T11" s="35"/>
      <c r="U11" s="33"/>
      <c r="V11" s="36">
        <v>1</v>
      </c>
      <c r="W11" s="39"/>
      <c r="X11" s="40"/>
      <c r="Y11" s="41"/>
      <c r="Z11" s="35"/>
      <c r="AA11" s="33"/>
      <c r="AB11" s="36"/>
      <c r="AC11" s="35"/>
      <c r="AD11" s="33"/>
      <c r="AE11" s="36"/>
      <c r="AF11" s="35"/>
      <c r="AG11" s="33"/>
      <c r="AH11" s="36"/>
      <c r="AI11" s="35"/>
      <c r="AJ11" s="33"/>
      <c r="AK11" s="36"/>
      <c r="AL11" s="35"/>
      <c r="AM11" s="33"/>
      <c r="AN11" s="36"/>
      <c r="AO11" s="35"/>
      <c r="AP11" s="33"/>
      <c r="AQ11" s="36"/>
      <c r="AR11" s="35"/>
      <c r="AS11" s="33"/>
      <c r="AT11" s="36"/>
      <c r="AU11" s="35"/>
      <c r="AV11" s="33"/>
      <c r="AW11" s="36"/>
      <c r="AX11" s="35">
        <v>3</v>
      </c>
      <c r="AY11" s="33"/>
      <c r="AZ11" s="36"/>
      <c r="BA11" s="35">
        <v>3</v>
      </c>
      <c r="BB11" s="33"/>
      <c r="BC11" s="36"/>
      <c r="BD11" s="35"/>
      <c r="BE11" s="33"/>
      <c r="BF11" s="36">
        <v>1</v>
      </c>
      <c r="BG11" s="35"/>
      <c r="BH11" s="33"/>
      <c r="BI11" s="36"/>
      <c r="BJ11" s="35"/>
      <c r="BK11" s="33"/>
      <c r="BL11" s="36"/>
    </row>
    <row r="12" spans="1:64" s="72" customFormat="1" ht="30" customHeight="1" x14ac:dyDescent="0.25">
      <c r="A12" s="42" t="s">
        <v>42</v>
      </c>
      <c r="B12" s="31" t="s">
        <v>43</v>
      </c>
      <c r="C12" s="44" t="s">
        <v>57</v>
      </c>
      <c r="D12" s="43">
        <v>10</v>
      </c>
      <c r="E12" s="30">
        <v>38418</v>
      </c>
      <c r="F12" s="31"/>
      <c r="G12" s="31">
        <v>2547001722</v>
      </c>
      <c r="H12" s="32">
        <f t="shared" si="0"/>
        <v>0</v>
      </c>
      <c r="I12" s="33"/>
      <c r="J12" s="34">
        <f t="shared" si="1"/>
        <v>0</v>
      </c>
      <c r="K12" s="35"/>
      <c r="L12" s="33"/>
      <c r="M12" s="36"/>
      <c r="N12" s="37"/>
      <c r="O12" s="38"/>
      <c r="P12" s="37"/>
      <c r="Q12" s="35"/>
      <c r="R12" s="33"/>
      <c r="S12" s="36"/>
      <c r="T12" s="35"/>
      <c r="U12" s="33"/>
      <c r="V12" s="36"/>
      <c r="W12" s="39"/>
      <c r="X12" s="40"/>
      <c r="Y12" s="41"/>
      <c r="Z12" s="35"/>
      <c r="AA12" s="33"/>
      <c r="AB12" s="36"/>
      <c r="AC12" s="35"/>
      <c r="AD12" s="33"/>
      <c r="AE12" s="36"/>
      <c r="AF12" s="35"/>
      <c r="AG12" s="33"/>
      <c r="AH12" s="36"/>
      <c r="AI12" s="35"/>
      <c r="AJ12" s="33"/>
      <c r="AK12" s="36"/>
      <c r="AL12" s="35"/>
      <c r="AM12" s="33"/>
      <c r="AN12" s="36"/>
      <c r="AO12" s="35"/>
      <c r="AP12" s="33"/>
      <c r="AQ12" s="36"/>
      <c r="AR12" s="35"/>
      <c r="AS12" s="33"/>
      <c r="AT12" s="36"/>
      <c r="AU12" s="35"/>
      <c r="AV12" s="33"/>
      <c r="AW12" s="36"/>
      <c r="AX12" s="35"/>
      <c r="AY12" s="33"/>
      <c r="AZ12" s="36"/>
      <c r="BA12" s="35"/>
      <c r="BB12" s="33"/>
      <c r="BC12" s="36"/>
      <c r="BD12" s="35"/>
      <c r="BE12" s="33"/>
      <c r="BF12" s="36"/>
      <c r="BG12" s="35"/>
      <c r="BH12" s="33"/>
      <c r="BI12" s="36"/>
      <c r="BJ12" s="35"/>
      <c r="BK12" s="33"/>
      <c r="BL12" s="36"/>
    </row>
    <row r="13" spans="1:64" s="72" customFormat="1" ht="30" customHeight="1" x14ac:dyDescent="0.25">
      <c r="A13" s="42" t="s">
        <v>44</v>
      </c>
      <c r="B13" s="31" t="s">
        <v>45</v>
      </c>
      <c r="C13" s="43" t="s">
        <v>50</v>
      </c>
      <c r="D13" s="43">
        <v>11</v>
      </c>
      <c r="E13" s="30">
        <v>38538</v>
      </c>
      <c r="F13" s="31">
        <v>63330897</v>
      </c>
      <c r="G13" s="31">
        <v>2547654746</v>
      </c>
      <c r="H13" s="32">
        <f t="shared" si="0"/>
        <v>3</v>
      </c>
      <c r="I13" s="33"/>
      <c r="J13" s="34">
        <f t="shared" si="1"/>
        <v>0</v>
      </c>
      <c r="K13" s="35"/>
      <c r="L13" s="33"/>
      <c r="M13" s="36"/>
      <c r="N13" s="37">
        <v>1</v>
      </c>
      <c r="O13" s="38"/>
      <c r="P13" s="37"/>
      <c r="Q13" s="35"/>
      <c r="R13" s="33"/>
      <c r="S13" s="36"/>
      <c r="T13" s="35"/>
      <c r="U13" s="33"/>
      <c r="V13" s="36"/>
      <c r="W13" s="39"/>
      <c r="X13" s="40"/>
      <c r="Y13" s="41"/>
      <c r="Z13" s="35"/>
      <c r="AA13" s="33"/>
      <c r="AB13" s="36"/>
      <c r="AC13" s="35"/>
      <c r="AD13" s="33"/>
      <c r="AE13" s="36"/>
      <c r="AF13" s="35"/>
      <c r="AG13" s="33"/>
      <c r="AH13" s="36"/>
      <c r="AI13" s="35"/>
      <c r="AJ13" s="33"/>
      <c r="AK13" s="36"/>
      <c r="AL13" s="35"/>
      <c r="AM13" s="33"/>
      <c r="AN13" s="36"/>
      <c r="AO13" s="35"/>
      <c r="AP13" s="33"/>
      <c r="AQ13" s="36"/>
      <c r="AR13" s="35"/>
      <c r="AS13" s="33"/>
      <c r="AT13" s="36"/>
      <c r="AU13" s="35"/>
      <c r="AV13" s="33"/>
      <c r="AW13" s="36"/>
      <c r="AX13" s="35"/>
      <c r="AY13" s="33"/>
      <c r="AZ13" s="36"/>
      <c r="BA13" s="35"/>
      <c r="BB13" s="33"/>
      <c r="BC13" s="36"/>
      <c r="BD13" s="35"/>
      <c r="BE13" s="33"/>
      <c r="BF13" s="36"/>
      <c r="BG13" s="35">
        <v>2</v>
      </c>
      <c r="BH13" s="33"/>
      <c r="BI13" s="36"/>
      <c r="BJ13" s="35"/>
      <c r="BK13" s="33"/>
      <c r="BL13" s="36"/>
    </row>
    <row r="14" spans="1:64" s="72" customFormat="1" ht="30" customHeight="1" thickBot="1" x14ac:dyDescent="0.3">
      <c r="A14" s="76" t="s">
        <v>51</v>
      </c>
      <c r="B14" s="77" t="s">
        <v>52</v>
      </c>
      <c r="C14" s="78" t="s">
        <v>39</v>
      </c>
      <c r="D14" s="78">
        <v>12</v>
      </c>
      <c r="E14" s="79">
        <v>38462</v>
      </c>
      <c r="F14" s="77">
        <v>63776830</v>
      </c>
      <c r="G14" s="77">
        <v>2547747898</v>
      </c>
      <c r="H14" s="80">
        <f t="shared" si="0"/>
        <v>3</v>
      </c>
      <c r="I14" s="81"/>
      <c r="J14" s="82">
        <f t="shared" si="1"/>
        <v>0</v>
      </c>
      <c r="K14" s="83"/>
      <c r="L14" s="81"/>
      <c r="M14" s="84"/>
      <c r="N14" s="85"/>
      <c r="O14" s="86"/>
      <c r="P14" s="85"/>
      <c r="Q14" s="83"/>
      <c r="R14" s="81"/>
      <c r="S14" s="84"/>
      <c r="T14" s="83"/>
      <c r="U14" s="81"/>
      <c r="V14" s="84"/>
      <c r="W14" s="87"/>
      <c r="X14" s="88"/>
      <c r="Y14" s="89"/>
      <c r="Z14" s="83"/>
      <c r="AA14" s="81"/>
      <c r="AB14" s="84"/>
      <c r="AC14" s="83"/>
      <c r="AD14" s="81"/>
      <c r="AE14" s="84"/>
      <c r="AF14" s="83"/>
      <c r="AG14" s="81"/>
      <c r="AH14" s="84"/>
      <c r="AI14" s="83"/>
      <c r="AJ14" s="81"/>
      <c r="AK14" s="84"/>
      <c r="AL14" s="83">
        <v>2</v>
      </c>
      <c r="AM14" s="81"/>
      <c r="AN14" s="84"/>
      <c r="AO14" s="83"/>
      <c r="AP14" s="81"/>
      <c r="AQ14" s="84"/>
      <c r="AR14" s="83"/>
      <c r="AS14" s="81"/>
      <c r="AT14" s="84"/>
      <c r="AU14" s="83"/>
      <c r="AV14" s="81"/>
      <c r="AW14" s="84"/>
      <c r="AX14" s="83"/>
      <c r="AY14" s="81"/>
      <c r="AZ14" s="84"/>
      <c r="BA14" s="83"/>
      <c r="BB14" s="81"/>
      <c r="BC14" s="84"/>
      <c r="BD14" s="83"/>
      <c r="BE14" s="81"/>
      <c r="BF14" s="84"/>
      <c r="BG14" s="83">
        <v>1</v>
      </c>
      <c r="BH14" s="81"/>
      <c r="BI14" s="84"/>
      <c r="BJ14" s="83"/>
      <c r="BK14" s="81"/>
      <c r="BL14" s="84"/>
    </row>
    <row r="15" spans="1:64" s="72" customFormat="1" ht="30" customHeight="1" thickBot="1" x14ac:dyDescent="0.3">
      <c r="A15" s="45"/>
      <c r="B15" s="45"/>
      <c r="C15" s="45"/>
      <c r="D15" s="45"/>
      <c r="E15" s="45"/>
      <c r="F15" s="45"/>
      <c r="G15" s="46" t="s">
        <v>46</v>
      </c>
      <c r="H15" s="47"/>
      <c r="I15" s="48">
        <f>I16</f>
        <v>39</v>
      </c>
      <c r="J15" s="47"/>
      <c r="K15" s="47"/>
      <c r="L15" s="49">
        <v>2</v>
      </c>
      <c r="M15" s="47"/>
      <c r="N15" s="47"/>
      <c r="O15" s="49">
        <v>1</v>
      </c>
      <c r="P15" s="47"/>
      <c r="Q15" s="50"/>
      <c r="R15" s="49">
        <v>0</v>
      </c>
      <c r="S15" s="50"/>
      <c r="T15" s="50"/>
      <c r="U15" s="49">
        <v>1</v>
      </c>
      <c r="V15" s="50"/>
      <c r="W15" s="51"/>
      <c r="X15" s="52"/>
      <c r="Y15" s="51"/>
      <c r="Z15" s="50"/>
      <c r="AA15" s="49">
        <v>4</v>
      </c>
      <c r="AB15" s="50"/>
      <c r="AC15" s="50"/>
      <c r="AD15" s="49">
        <v>1</v>
      </c>
      <c r="AE15" s="50"/>
      <c r="AF15" s="50"/>
      <c r="AG15" s="49">
        <v>2</v>
      </c>
      <c r="AH15" s="50"/>
      <c r="AI15" s="50"/>
      <c r="AJ15" s="49">
        <v>4</v>
      </c>
      <c r="AK15" s="50"/>
      <c r="AL15" s="50"/>
      <c r="AM15" s="49">
        <v>0</v>
      </c>
      <c r="AN15" s="50"/>
      <c r="AO15" s="50"/>
      <c r="AP15" s="49">
        <v>19</v>
      </c>
      <c r="AQ15" s="50"/>
      <c r="AR15" s="50"/>
      <c r="AS15" s="49">
        <v>0</v>
      </c>
      <c r="AT15" s="50"/>
      <c r="AU15" s="50"/>
      <c r="AV15" s="49">
        <v>3</v>
      </c>
      <c r="AW15" s="50"/>
      <c r="AX15" s="50"/>
      <c r="AY15" s="49">
        <v>0</v>
      </c>
      <c r="AZ15" s="50"/>
      <c r="BA15" s="50"/>
      <c r="BB15" s="49">
        <v>0</v>
      </c>
      <c r="BC15" s="50"/>
      <c r="BD15" s="50"/>
      <c r="BE15" s="49">
        <v>1</v>
      </c>
      <c r="BF15" s="50"/>
      <c r="BG15" s="50"/>
      <c r="BH15" s="49">
        <v>1</v>
      </c>
      <c r="BI15" s="50"/>
      <c r="BJ15" s="50"/>
      <c r="BK15" s="49"/>
      <c r="BL15" s="50"/>
    </row>
    <row r="16" spans="1:64" s="72" customFormat="1" ht="30" customHeight="1" x14ac:dyDescent="0.25">
      <c r="A16" s="45"/>
      <c r="B16" s="45"/>
      <c r="C16" s="45"/>
      <c r="D16" s="45"/>
      <c r="E16" s="45"/>
      <c r="F16" s="45"/>
      <c r="G16" s="45"/>
      <c r="H16" s="53">
        <f>H14+H13+H12+H11+H10+H9+H8+H7+H6+H5+H4+H3</f>
        <v>77</v>
      </c>
      <c r="I16" s="54">
        <f>L16+O16+R16+U16+X16+AA16+AD16+AG16+AJ16+AM16+AP16+AS16+AV16+AY16+BB16+BE16+BH16+BK16</f>
        <v>39</v>
      </c>
      <c r="J16" s="55">
        <f>J14+J13+J12+J11+J10+J9+J8+J7+J6+J5+J4+J3</f>
        <v>35</v>
      </c>
      <c r="K16" s="56">
        <f>K14+K13+K12+K11+K10+K9+K8+K7+K6+K5+K4+K3</f>
        <v>1</v>
      </c>
      <c r="L16" s="57">
        <f>L15</f>
        <v>2</v>
      </c>
      <c r="M16" s="58">
        <f>M3+M4+M5+M6+M7+M8+M9+M10+M11+M12+M13+M14</f>
        <v>0</v>
      </c>
      <c r="N16" s="56">
        <f>N14+N13+N12+N11+N10+N9+N8+N7+N6+N5+N4+N3</f>
        <v>3</v>
      </c>
      <c r="O16" s="57">
        <f>O15</f>
        <v>1</v>
      </c>
      <c r="P16" s="58">
        <f>P3+P4+P5+P6+P7+P8+P9+P10+P11+P12+P13+P14</f>
        <v>1</v>
      </c>
      <c r="Q16" s="56">
        <f>Q14+Q13+Q12+Q11+Q10+Q9+Q8+Q7+Q6+Q5+Q4+Q3</f>
        <v>8</v>
      </c>
      <c r="R16" s="57">
        <f>R15</f>
        <v>0</v>
      </c>
      <c r="S16" s="58">
        <f>S3+S4+S5+S6+S7+S8+S9+S10+S11+S12+S13+S14</f>
        <v>3</v>
      </c>
      <c r="T16" s="56">
        <f>T14+T13+T12+T11+T10+T9+T8+T7+T6+T5+T4+T3</f>
        <v>8</v>
      </c>
      <c r="U16" s="57">
        <f>U15</f>
        <v>1</v>
      </c>
      <c r="V16" s="58">
        <f>V3+V4+V5+V6+V7+V8+V9+V10+V11+V12+V13+V14</f>
        <v>5</v>
      </c>
      <c r="W16" s="59">
        <f>W3+W4+W5+W6+W7+W8+W9+W10+W11+W12+W14</f>
        <v>0</v>
      </c>
      <c r="X16" s="60">
        <f>X15</f>
        <v>0</v>
      </c>
      <c r="Y16" s="61">
        <f>Y3+Y4+Y5+Y6+Y7+Y8+Y9+Y10+Y11+Y12+Y13+Y14</f>
        <v>0</v>
      </c>
      <c r="Z16" s="56">
        <f>Z14+Z13+Z12+Z11+Z10+Z9+Z8+Z7+Z6+Z5+Z4+Z3</f>
        <v>2</v>
      </c>
      <c r="AA16" s="57">
        <f>AA15</f>
        <v>4</v>
      </c>
      <c r="AB16" s="58">
        <f>AB3+AB4+AB5+AB6+AB7+AB8+AB9+AB10+AB11+AB12+AB13+AB14</f>
        <v>0</v>
      </c>
      <c r="AC16" s="56">
        <f>AC14+AC13+AC12+AC11+AC10+AC9+AC8+AC7+AC6+AC5+AC4+AC3</f>
        <v>5</v>
      </c>
      <c r="AD16" s="57">
        <f>AD15</f>
        <v>1</v>
      </c>
      <c r="AE16" s="58">
        <f>AE3+AE4+AE5+AE6+AE7+AE8+AE9+AE10+AE11+AE12+AE13+AE14</f>
        <v>3</v>
      </c>
      <c r="AF16" s="56">
        <f>AF14+AF13+AF12+AF11+AF10+AF9+AF8+AF7+AF6+AF5+AF4+AF3</f>
        <v>2</v>
      </c>
      <c r="AG16" s="57">
        <f>AG15</f>
        <v>2</v>
      </c>
      <c r="AH16" s="58">
        <f>AH3+AH4+AH5+AH6+AH7+AH8+AH9+AH10+AH11+AH12+AH13+AH14</f>
        <v>1</v>
      </c>
      <c r="AI16" s="56">
        <f>AI14+AI13+AI12+AI11+AI10+AI9+AI8+AI7+AI6+AI5+AI4+AI3</f>
        <v>4</v>
      </c>
      <c r="AJ16" s="57">
        <f>AJ15</f>
        <v>4</v>
      </c>
      <c r="AK16" s="58">
        <f>AK3+AK4+AK5+AK6+AK7+AK8+AK9+AK10+AK11+AK12+AK13+AK14</f>
        <v>3</v>
      </c>
      <c r="AL16" s="56">
        <f>AL14+AL13+AL12+AL11+AL10+AL9+AL8+AL7+AL6+AL5+AL4+AL3</f>
        <v>10</v>
      </c>
      <c r="AM16" s="57">
        <f>AM15</f>
        <v>0</v>
      </c>
      <c r="AN16" s="58">
        <f>AN3+AN4+AN5+AN6+AN7+AN8+AN9+AN10+AN11+AN12+AN13+AN14</f>
        <v>1</v>
      </c>
      <c r="AO16" s="56">
        <f>AO14+AO13+AO12+AO11+AO10+AO9+AO8+AO7+AO6+AO5+AO4+AO3</f>
        <v>1</v>
      </c>
      <c r="AP16" s="57">
        <f>AP15</f>
        <v>19</v>
      </c>
      <c r="AQ16" s="58">
        <f>AQ3+AQ4+AQ5+AQ6+AQ7+AQ8+AQ9+AQ10+AQ11+AQ12+AQ13+AQ14</f>
        <v>0</v>
      </c>
      <c r="AR16" s="56">
        <v>5</v>
      </c>
      <c r="AS16" s="57">
        <f>AS15</f>
        <v>0</v>
      </c>
      <c r="AT16" s="58">
        <f>AT3+AT4+AT5+AT6+AT7+AT8+AT9+AT10+AT11+AT12+AT13+AT14</f>
        <v>0</v>
      </c>
      <c r="AU16" s="56">
        <f>AU14+AU13+AU12+AU11+AU10+AU9+AU8+AU7+AU6+AU5+AU4+AU3</f>
        <v>8</v>
      </c>
      <c r="AV16" s="57">
        <f>AV15</f>
        <v>3</v>
      </c>
      <c r="AW16" s="58">
        <f>AW3+AW4+AW5+AW6+AW7+AW8+AW9+AW10+AW11+AW12+AW13+AW14</f>
        <v>6</v>
      </c>
      <c r="AX16" s="56">
        <f>AX14+AX13+AX12+AX11+AX10+AX9+AX8+AX7+AX6+AX5+AX4+AX3</f>
        <v>5</v>
      </c>
      <c r="AY16" s="57">
        <f>AY15</f>
        <v>0</v>
      </c>
      <c r="AZ16" s="58">
        <f>AZ3+AZ4+AZ5+AZ6+AZ7+AZ8+AZ9+AZ10+AZ11+AZ12+AZ13+AZ14</f>
        <v>3</v>
      </c>
      <c r="BA16" s="56">
        <f>BA14+BA13+BA12+BA11+BA10+BA9+BA8+BA7+BA6+BA5+BA4+BA3</f>
        <v>5</v>
      </c>
      <c r="BB16" s="57">
        <f>BB15</f>
        <v>0</v>
      </c>
      <c r="BC16" s="58">
        <f>BC3+BC4+BC5+BC6+BC7+BC8+BC9+BC10+BC11+BC12+BC13+BC14</f>
        <v>2</v>
      </c>
      <c r="BD16" s="56">
        <f>BD14+BD13+BD12+BD11+BD10+BD9+BD8+BD7+BD6+BD5+BD4+BD3</f>
        <v>7</v>
      </c>
      <c r="BE16" s="57">
        <f>BE15</f>
        <v>1</v>
      </c>
      <c r="BF16" s="58">
        <f>BF3+BF4+BF5+BF6+BF7+BF8+BF9+BF10+BF11+BF12+BF13+BF14</f>
        <v>3</v>
      </c>
      <c r="BG16" s="56">
        <f>BG14+BG13+BG12+BG11+BG10+BG9+BG8+BG7+BG6+BG5+BG4+BG3</f>
        <v>8</v>
      </c>
      <c r="BH16" s="57">
        <f>BH15</f>
        <v>1</v>
      </c>
      <c r="BI16" s="58">
        <f>BI3+BI4+BI5+BI6+BI7+BI8+BI9+BI10+BI11+BI12+BI13+BI14</f>
        <v>4</v>
      </c>
      <c r="BJ16" s="56">
        <f>BJ14+BJ13+BJ12+BJ11+BJ10+BJ9+BJ8+BJ7+BJ6+BJ5+BJ4+BJ3</f>
        <v>0</v>
      </c>
      <c r="BK16" s="57">
        <f>BK15</f>
        <v>0</v>
      </c>
      <c r="BL16" s="58">
        <f>BL3+BL4+BL5+BL6+BL7+BL8+BL9+BL10+BL11+BL12+BL13+BL14</f>
        <v>0</v>
      </c>
    </row>
    <row r="17" spans="1:64" ht="30" customHeight="1" thickBot="1" x14ac:dyDescent="0.3">
      <c r="H17" s="63" t="s">
        <v>13</v>
      </c>
      <c r="I17" s="64" t="s">
        <v>14</v>
      </c>
      <c r="J17" s="65" t="s">
        <v>15</v>
      </c>
      <c r="K17" s="66" t="s">
        <v>13</v>
      </c>
      <c r="L17" s="67" t="s">
        <v>14</v>
      </c>
      <c r="M17" s="68" t="s">
        <v>15</v>
      </c>
      <c r="N17" s="66" t="s">
        <v>13</v>
      </c>
      <c r="O17" s="67" t="s">
        <v>14</v>
      </c>
      <c r="P17" s="68" t="s">
        <v>15</v>
      </c>
      <c r="Q17" s="66" t="s">
        <v>13</v>
      </c>
      <c r="R17" s="67" t="s">
        <v>14</v>
      </c>
      <c r="S17" s="68" t="s">
        <v>15</v>
      </c>
      <c r="T17" s="66" t="s">
        <v>13</v>
      </c>
      <c r="U17" s="67" t="s">
        <v>14</v>
      </c>
      <c r="V17" s="68" t="s">
        <v>15</v>
      </c>
      <c r="W17" s="69" t="s">
        <v>13</v>
      </c>
      <c r="X17" s="70" t="s">
        <v>14</v>
      </c>
      <c r="Y17" s="71" t="s">
        <v>15</v>
      </c>
      <c r="Z17" s="66" t="s">
        <v>13</v>
      </c>
      <c r="AA17" s="67" t="s">
        <v>14</v>
      </c>
      <c r="AB17" s="68" t="s">
        <v>15</v>
      </c>
      <c r="AC17" s="66" t="s">
        <v>13</v>
      </c>
      <c r="AD17" s="67" t="s">
        <v>14</v>
      </c>
      <c r="AE17" s="68" t="s">
        <v>15</v>
      </c>
      <c r="AF17" s="66" t="s">
        <v>13</v>
      </c>
      <c r="AG17" s="67" t="s">
        <v>14</v>
      </c>
      <c r="AH17" s="68" t="s">
        <v>15</v>
      </c>
      <c r="AI17" s="66" t="s">
        <v>13</v>
      </c>
      <c r="AJ17" s="67" t="s">
        <v>14</v>
      </c>
      <c r="AK17" s="68" t="s">
        <v>15</v>
      </c>
      <c r="AL17" s="66" t="s">
        <v>13</v>
      </c>
      <c r="AM17" s="67" t="s">
        <v>14</v>
      </c>
      <c r="AN17" s="68" t="s">
        <v>15</v>
      </c>
      <c r="AO17" s="66" t="s">
        <v>13</v>
      </c>
      <c r="AP17" s="67" t="s">
        <v>14</v>
      </c>
      <c r="AQ17" s="68" t="s">
        <v>15</v>
      </c>
      <c r="AR17" s="66" t="s">
        <v>13</v>
      </c>
      <c r="AS17" s="67" t="s">
        <v>14</v>
      </c>
      <c r="AT17" s="68" t="s">
        <v>15</v>
      </c>
      <c r="AU17" s="66" t="s">
        <v>13</v>
      </c>
      <c r="AV17" s="67" t="s">
        <v>14</v>
      </c>
      <c r="AW17" s="68" t="s">
        <v>15</v>
      </c>
      <c r="AX17" s="66" t="s">
        <v>13</v>
      </c>
      <c r="AY17" s="67" t="s">
        <v>14</v>
      </c>
      <c r="AZ17" s="68" t="s">
        <v>15</v>
      </c>
      <c r="BA17" s="66" t="s">
        <v>13</v>
      </c>
      <c r="BB17" s="67" t="s">
        <v>14</v>
      </c>
      <c r="BC17" s="68" t="s">
        <v>15</v>
      </c>
      <c r="BD17" s="66" t="s">
        <v>13</v>
      </c>
      <c r="BE17" s="67" t="s">
        <v>14</v>
      </c>
      <c r="BF17" s="68" t="s">
        <v>15</v>
      </c>
      <c r="BG17" s="66" t="s">
        <v>13</v>
      </c>
      <c r="BH17" s="67" t="s">
        <v>14</v>
      </c>
      <c r="BI17" s="68" t="s">
        <v>15</v>
      </c>
      <c r="BJ17" s="66" t="s">
        <v>13</v>
      </c>
      <c r="BK17" s="67" t="s">
        <v>14</v>
      </c>
      <c r="BL17" s="68" t="s">
        <v>15</v>
      </c>
    </row>
    <row r="18" spans="1:64" ht="30" customHeight="1" thickBot="1" x14ac:dyDescent="0.3">
      <c r="H18" s="101" t="str">
        <f>H1</f>
        <v>TOTAL ANNUEL</v>
      </c>
      <c r="I18" s="102"/>
      <c r="J18" s="103"/>
      <c r="K18" s="97" t="str">
        <f>K1</f>
        <v>03/10/2015 contre Survilliers</v>
      </c>
      <c r="L18" s="95"/>
      <c r="M18" s="96"/>
      <c r="N18" s="97" t="str">
        <f t="shared" ref="N18" si="2">N1</f>
        <v>10/10/2015 contre Champagne</v>
      </c>
      <c r="O18" s="95"/>
      <c r="P18" s="96"/>
      <c r="Q18" s="97" t="str">
        <f t="shared" ref="Q18" si="3">Q1</f>
        <v>17/10/2015 à Parmain</v>
      </c>
      <c r="R18" s="95"/>
      <c r="S18" s="96"/>
      <c r="T18" s="97" t="str">
        <f t="shared" ref="T18" si="4">T1</f>
        <v>07/11/2015 au THILLAY</v>
      </c>
      <c r="U18" s="95"/>
      <c r="V18" s="96"/>
      <c r="W18" s="98" t="str">
        <f t="shared" ref="W18" si="5">W1</f>
        <v>14/11/2015 contre Chambly</v>
      </c>
      <c r="X18" s="99"/>
      <c r="Y18" s="100"/>
      <c r="Z18" s="97" t="str">
        <f t="shared" ref="Z18" si="6">Z1</f>
        <v>21/11/2015
1er Tour CHALLENGE à COURDIMANCHE</v>
      </c>
      <c r="AA18" s="95"/>
      <c r="AB18" s="96"/>
      <c r="AC18" s="97" t="str">
        <f t="shared" ref="AC18" si="7">AC1</f>
        <v>28/11/2015 à MONTSOULT</v>
      </c>
      <c r="AD18" s="95"/>
      <c r="AE18" s="96"/>
      <c r="AF18" s="97" t="str">
        <f t="shared" ref="AF18" si="8">AF1</f>
        <v>5/12/2015 contre ST OUEN L'A.</v>
      </c>
      <c r="AG18" s="95"/>
      <c r="AH18" s="96"/>
      <c r="AI18" s="97" t="str">
        <f t="shared" ref="AI18" si="9">AI1</f>
        <v>12/12/2015 à VEMARS ST WITZ</v>
      </c>
      <c r="AJ18" s="95"/>
      <c r="AK18" s="96"/>
      <c r="AL18" s="97" t="str">
        <f t="shared" ref="AL18" si="10">AL1</f>
        <v>9/1/16 contre BRAY ET LU</v>
      </c>
      <c r="AM18" s="95"/>
      <c r="AN18" s="96"/>
      <c r="AO18" s="97" t="str">
        <f t="shared" ref="AO18" si="11">AO1</f>
        <v>16/01/2016
2nd Tour CHALLENGE à ST LEU</v>
      </c>
      <c r="AP18" s="95"/>
      <c r="AQ18" s="96"/>
      <c r="AR18" s="97" t="str">
        <f t="shared" ref="AR18" si="12">AR1</f>
        <v>23/1/16 contre CHAMBLY</v>
      </c>
      <c r="AS18" s="95"/>
      <c r="AT18" s="96"/>
      <c r="AU18" s="97" t="str">
        <f t="shared" ref="AU18" si="13">AU1</f>
        <v>30/1/16 à BRAY ET LU</v>
      </c>
      <c r="AV18" s="95"/>
      <c r="AW18" s="96"/>
      <c r="AX18" s="97" t="str">
        <f t="shared" ref="AX18" si="14">AX1</f>
        <v>6/2/16 à CHAMPAGNE</v>
      </c>
      <c r="AY18" s="95"/>
      <c r="AZ18" s="96"/>
      <c r="BA18" s="97" t="str">
        <f t="shared" ref="BA18" si="15">BA1</f>
        <v>13/2/16 contre NEUVILLE SUR OISE</v>
      </c>
      <c r="BB18" s="95"/>
      <c r="BC18" s="96"/>
      <c r="BD18" s="97" t="str">
        <f t="shared" ref="BD18" si="16">BD1</f>
        <v>12/3/16 à ST OUEN L'AUMONE</v>
      </c>
      <c r="BE18" s="95"/>
      <c r="BF18" s="96"/>
      <c r="BG18" s="97" t="str">
        <f t="shared" ref="BG18" si="17">BG1</f>
        <v>2/4/16 contre PARMAIN</v>
      </c>
      <c r="BH18" s="95"/>
      <c r="BI18" s="96"/>
      <c r="BJ18" s="97" t="str">
        <f t="shared" ref="BJ18" si="18">BJ1</f>
        <v>9/4/16 à CHAMBLY</v>
      </c>
      <c r="BK18" s="95"/>
      <c r="BL18" s="96"/>
    </row>
    <row r="21" spans="1:64" ht="30" customHeight="1" x14ac:dyDescent="0.25">
      <c r="A21" s="72" t="s">
        <v>47</v>
      </c>
      <c r="B21" s="72" t="s">
        <v>35</v>
      </c>
      <c r="C21" s="73" t="s">
        <v>48</v>
      </c>
      <c r="D21" s="72"/>
      <c r="E21" s="72"/>
      <c r="F21" s="72">
        <v>61846786</v>
      </c>
      <c r="G21" s="72">
        <v>2547532014</v>
      </c>
    </row>
    <row r="22" spans="1:64" ht="30" customHeight="1" x14ac:dyDescent="0.25">
      <c r="A22" s="72" t="s">
        <v>49</v>
      </c>
      <c r="B22" s="72" t="s">
        <v>38</v>
      </c>
      <c r="C22" s="73" t="s">
        <v>48</v>
      </c>
      <c r="D22" s="72"/>
      <c r="E22" s="72"/>
      <c r="F22" s="72">
        <v>63373207</v>
      </c>
      <c r="G22" s="72">
        <v>2318064159</v>
      </c>
    </row>
  </sheetData>
  <autoFilter ref="A2:Z2"/>
  <mergeCells count="38">
    <mergeCell ref="BG1:BI1"/>
    <mergeCell ref="BG18:BI18"/>
    <mergeCell ref="BD1:BF1"/>
    <mergeCell ref="BD18:BF18"/>
    <mergeCell ref="AX1:AZ1"/>
    <mergeCell ref="AX18:AZ18"/>
    <mergeCell ref="BA1:BC1"/>
    <mergeCell ref="BA18:BC18"/>
    <mergeCell ref="AU1:AW1"/>
    <mergeCell ref="AU18:AW18"/>
    <mergeCell ref="AO1:AQ1"/>
    <mergeCell ref="AO18:AQ18"/>
    <mergeCell ref="AI18:AK18"/>
    <mergeCell ref="AR1:AT1"/>
    <mergeCell ref="AR18:AT18"/>
    <mergeCell ref="AC18:AE18"/>
    <mergeCell ref="AF18:AH18"/>
    <mergeCell ref="AC1:AE1"/>
    <mergeCell ref="AF1:AH1"/>
    <mergeCell ref="AL1:AN1"/>
    <mergeCell ref="AL18:AN18"/>
    <mergeCell ref="AI1:AK1"/>
    <mergeCell ref="BJ1:BL1"/>
    <mergeCell ref="BJ18:BL18"/>
    <mergeCell ref="W18:Y18"/>
    <mergeCell ref="Z18:AB18"/>
    <mergeCell ref="H1:J1"/>
    <mergeCell ref="K1:M1"/>
    <mergeCell ref="N1:P1"/>
    <mergeCell ref="Q1:S1"/>
    <mergeCell ref="T1:V1"/>
    <mergeCell ref="W1:Y1"/>
    <mergeCell ref="H18:J18"/>
    <mergeCell ref="K18:M18"/>
    <mergeCell ref="N18:P18"/>
    <mergeCell ref="Q18:S18"/>
    <mergeCell ref="T18:V18"/>
    <mergeCell ref="Z1:AB1"/>
  </mergeCells>
  <pageMargins left="0" right="0" top="0" bottom="0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</vt:lpstr>
    </vt:vector>
  </TitlesOfParts>
  <Company>Louvre-Hotels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RABOURDIN Cyrille</dc:creator>
  <cp:lastModifiedBy>RABOURDIN Cyrille</cp:lastModifiedBy>
  <cp:lastPrinted>2016-01-22T10:16:19Z</cp:lastPrinted>
  <dcterms:created xsi:type="dcterms:W3CDTF">2015-12-02T10:29:16Z</dcterms:created>
  <dcterms:modified xsi:type="dcterms:W3CDTF">2016-04-06T16:50:45Z</dcterms:modified>
</cp:coreProperties>
</file>